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7"/>
  </bookViews>
  <sheets>
    <sheet name="Vorlage" sheetId="1" r:id="rId1"/>
    <sheet name="Fanclub" sheetId="2" r:id="rId2"/>
    <sheet name="Feuerwehr" sheetId="3" r:id="rId3"/>
    <sheet name="Kilian" sheetId="4" r:id="rId4"/>
    <sheet name="Rüster" sheetId="5" r:id="rId5"/>
    <sheet name="Schützengilde" sheetId="6" r:id="rId6"/>
    <sheet name="Üfter" sheetId="7" r:id="rId7"/>
    <sheet name="Wertung" sheetId="8" r:id="rId8"/>
  </sheets>
  <calcPr calcId="124519"/>
</workbook>
</file>

<file path=xl/calcChain.xml><?xml version="1.0" encoding="utf-8"?>
<calcChain xmlns="http://schemas.openxmlformats.org/spreadsheetml/2006/main">
  <c r="F43" i="8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9" i="7"/>
  <c r="F10"/>
  <c r="F8"/>
  <c r="F18"/>
  <c r="F17"/>
  <c r="F9" i="6"/>
  <c r="F10"/>
  <c r="L13" s="1"/>
  <c r="F11"/>
  <c r="F12"/>
  <c r="F13"/>
  <c r="F14"/>
  <c r="F8"/>
  <c r="F9" i="5"/>
  <c r="F10"/>
  <c r="L10" s="1"/>
  <c r="F11"/>
  <c r="F12"/>
  <c r="F13"/>
  <c r="F8"/>
  <c r="F9" i="4"/>
  <c r="F10"/>
  <c r="L13" s="1"/>
  <c r="F11"/>
  <c r="F12"/>
  <c r="F13"/>
  <c r="F14"/>
  <c r="F8"/>
  <c r="F9" i="3"/>
  <c r="F10"/>
  <c r="F11"/>
  <c r="F12"/>
  <c r="F13"/>
  <c r="F14"/>
  <c r="F15"/>
  <c r="F8"/>
  <c r="F9" i="2"/>
  <c r="L12" s="1"/>
  <c r="F10"/>
  <c r="F11"/>
  <c r="F12"/>
  <c r="F13"/>
  <c r="F8"/>
  <c r="F18" i="6"/>
  <c r="F17"/>
  <c r="F18" i="5"/>
  <c r="F17"/>
  <c r="L12"/>
  <c r="L8"/>
  <c r="F18" i="4"/>
  <c r="F17"/>
  <c r="L12"/>
  <c r="L10"/>
  <c r="L8"/>
  <c r="F18" i="3"/>
  <c r="F17"/>
  <c r="F18" i="2"/>
  <c r="F17"/>
  <c r="L13" s="1"/>
  <c r="L10"/>
  <c r="F18" i="1"/>
  <c r="F17"/>
  <c r="L13" s="1"/>
  <c r="L12"/>
  <c r="L10"/>
  <c r="L8"/>
  <c r="L12" i="7" l="1"/>
  <c r="L10"/>
  <c r="L13"/>
  <c r="L8"/>
  <c r="F20" s="1"/>
  <c r="L9"/>
  <c r="L11"/>
  <c r="L8" i="6"/>
  <c r="L10"/>
  <c r="L12"/>
  <c r="L9"/>
  <c r="F20" s="1"/>
  <c r="L11"/>
  <c r="F19"/>
  <c r="L13" i="5"/>
  <c r="L9"/>
  <c r="F20" s="1"/>
  <c r="L11"/>
  <c r="L9" i="4"/>
  <c r="L11"/>
  <c r="F20" s="1"/>
  <c r="L12" i="3"/>
  <c r="L9"/>
  <c r="L11"/>
  <c r="L13"/>
  <c r="L8"/>
  <c r="L10"/>
  <c r="L8" i="2"/>
  <c r="L9"/>
  <c r="L11"/>
  <c r="L9" i="1"/>
  <c r="F19" s="1"/>
  <c r="L11"/>
  <c r="F19" i="7" l="1"/>
  <c r="F19" i="5"/>
  <c r="F19" i="4"/>
  <c r="F19" i="3"/>
  <c r="F20"/>
  <c r="F19" i="2"/>
  <c r="F20"/>
  <c r="F20" i="1"/>
</calcChain>
</file>

<file path=xl/sharedStrings.xml><?xml version="1.0" encoding="utf-8"?>
<sst xmlns="http://schemas.openxmlformats.org/spreadsheetml/2006/main" count="395" uniqueCount="104">
  <si>
    <t>Startliste Aufgelegtschießen der Bürgerschützenvereine  2017</t>
  </si>
  <si>
    <t>Verein:</t>
  </si>
  <si>
    <t>Mannschaft:</t>
  </si>
  <si>
    <t>Schütze</t>
  </si>
  <si>
    <t>Punkte</t>
  </si>
  <si>
    <t>Das kann nacher versteckt/ausgeblendet werden</t>
  </si>
  <si>
    <t>Name</t>
  </si>
  <si>
    <t>Vorname</t>
  </si>
  <si>
    <t>Punkte Streifen 1</t>
  </si>
  <si>
    <t>Punkte Streifen 2</t>
  </si>
  <si>
    <t>Gesamt</t>
  </si>
  <si>
    <t>Text</t>
  </si>
  <si>
    <t>Wert</t>
  </si>
  <si>
    <t>Excelfunktion</t>
  </si>
  <si>
    <t>Größter Wert</t>
  </si>
  <si>
    <t xml:space="preserve"> =KGRÖSSTE(F3:F13;1)</t>
  </si>
  <si>
    <t>Zweitgrößter Wert</t>
  </si>
  <si>
    <t xml:space="preserve"> =KGRÖSSTE(F3:F13;2)</t>
  </si>
  <si>
    <t>Drittgrößter Wert</t>
  </si>
  <si>
    <t xml:space="preserve"> =KGRÖSSTE(F3:F13;3)</t>
  </si>
  <si>
    <t>Viertgrößter Wert</t>
  </si>
  <si>
    <t xml:space="preserve"> =KGRÖSSTE(F3:F13;4)</t>
  </si>
  <si>
    <t>Fünftgrößter Wert</t>
  </si>
  <si>
    <t xml:space="preserve"> =KGRÖSSTE(F3:F13;5)</t>
  </si>
  <si>
    <t>Sechstgrößter Wert</t>
  </si>
  <si>
    <t xml:space="preserve"> =KGRÖSSTE(F3:F13;6)</t>
  </si>
  <si>
    <t>Beschreibung der Funktionen in der EXCEL Hilfe nachschauen</t>
  </si>
  <si>
    <t>Summe der besten 6</t>
  </si>
  <si>
    <t>&lt;-- Ausgerechnet aus der Box die später versteckt werden muss</t>
  </si>
  <si>
    <t>Mittelwert der besten 6</t>
  </si>
  <si>
    <t>SG Alt Schermbeck</t>
  </si>
  <si>
    <t>Fanclub Königsblauen Schermbecker</t>
  </si>
  <si>
    <t>Becker</t>
  </si>
  <si>
    <t>Ziese</t>
  </si>
  <si>
    <t>Habshuth</t>
  </si>
  <si>
    <t>Koryttko</t>
  </si>
  <si>
    <t>Janz</t>
  </si>
  <si>
    <t>Seegler</t>
  </si>
  <si>
    <t>Dustin</t>
  </si>
  <si>
    <t>Alexander</t>
  </si>
  <si>
    <t>Uli</t>
  </si>
  <si>
    <t>Frank</t>
  </si>
  <si>
    <t>Karsten</t>
  </si>
  <si>
    <t>Wilsing</t>
  </si>
  <si>
    <t>Schumann</t>
  </si>
  <si>
    <t>Wendt</t>
  </si>
  <si>
    <t>Schuknecht</t>
  </si>
  <si>
    <t>Linneweber</t>
  </si>
  <si>
    <t>Püthe</t>
  </si>
  <si>
    <t>Martin</t>
  </si>
  <si>
    <t>Jonas</t>
  </si>
  <si>
    <t>Christian</t>
  </si>
  <si>
    <t>Werner</t>
  </si>
  <si>
    <t>Lea</t>
  </si>
  <si>
    <t>Franziska</t>
  </si>
  <si>
    <t>Maike</t>
  </si>
  <si>
    <t>Sebastian</t>
  </si>
  <si>
    <t>Feuerwehr</t>
  </si>
  <si>
    <t>Nachbarschaft Kilianstr. Süd</t>
  </si>
  <si>
    <t>Schlebusch</t>
  </si>
  <si>
    <t>Ralf</t>
  </si>
  <si>
    <t>Schlothoff</t>
  </si>
  <si>
    <t>Underberg</t>
  </si>
  <si>
    <t>Sabrina</t>
  </si>
  <si>
    <t>Carina</t>
  </si>
  <si>
    <t>Ruthert</t>
  </si>
  <si>
    <t>Jörg</t>
  </si>
  <si>
    <t>Rüster Sportfreunde</t>
  </si>
  <si>
    <t>Stenkamp</t>
  </si>
  <si>
    <t>Gabi</t>
  </si>
  <si>
    <t>Niklas</t>
  </si>
  <si>
    <t>Pliete</t>
  </si>
  <si>
    <t>Jürgen</t>
  </si>
  <si>
    <t>Terhardt</t>
  </si>
  <si>
    <t>Döing</t>
  </si>
  <si>
    <t>Klemens</t>
  </si>
  <si>
    <t>Florian</t>
  </si>
  <si>
    <t>Schützengilde</t>
  </si>
  <si>
    <t>Hörning</t>
  </si>
  <si>
    <t>Thomas</t>
  </si>
  <si>
    <t>Teske</t>
  </si>
  <si>
    <t>Hans Jörg</t>
  </si>
  <si>
    <t>Fasselt</t>
  </si>
  <si>
    <t>Stefan</t>
  </si>
  <si>
    <t>Hegemann</t>
  </si>
  <si>
    <t>Heiner</t>
  </si>
  <si>
    <t>Hülsdünker</t>
  </si>
  <si>
    <t>Andreas</t>
  </si>
  <si>
    <t>Dahlhaus</t>
  </si>
  <si>
    <t>Herbert</t>
  </si>
  <si>
    <t>Linden</t>
  </si>
  <si>
    <t>Üfter Jagdhornbläser</t>
  </si>
  <si>
    <t>Brauckmann</t>
  </si>
  <si>
    <t>Brigitte</t>
  </si>
  <si>
    <t>Niebur</t>
  </si>
  <si>
    <t>Andrreas</t>
  </si>
  <si>
    <t>V</t>
  </si>
  <si>
    <t>Männer</t>
  </si>
  <si>
    <t>Mannschaften</t>
  </si>
  <si>
    <t>Ringe</t>
  </si>
  <si>
    <t>Nachbarschaft Kilianstr. SÜD</t>
  </si>
  <si>
    <t>Freiw. Feuerwehr Lz. Altschermbeck I</t>
  </si>
  <si>
    <t>Schützengilde Altschermbeck</t>
  </si>
  <si>
    <t>Frauen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</si>
</sst>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2" xfId="0" applyBorder="1"/>
    <xf numFmtId="0" fontId="0" fillId="0" borderId="4" xfId="0" applyBorder="1" applyAlignment="1"/>
    <xf numFmtId="0" fontId="0" fillId="0" borderId="0" xfId="0" applyAlignment="1"/>
    <xf numFmtId="0" fontId="1" fillId="0" borderId="0" xfId="0" applyFont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164" fontId="0" fillId="0" borderId="0" xfId="0" applyNumberFormat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1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1" applyFont="1" applyBorder="1" applyAlignment="1">
      <alignment horizontal="left" vertical="center"/>
    </xf>
    <xf numFmtId="0" fontId="0" fillId="0" borderId="0" xfId="0" applyAlignment="1">
      <alignment horizontal="center"/>
    </xf>
  </cellXfs>
  <cellStyles count="2">
    <cellStyle name="Excel Built-in Normal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sqref="A1:XFD1048576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>
      <c r="A1" t="s">
        <v>96</v>
      </c>
    </row>
    <row r="2" spans="1:15" ht="16.5" thickTop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5">
      <c r="A4" t="s">
        <v>1</v>
      </c>
    </row>
    <row r="5" spans="1:15" ht="15.75" thickBot="1">
      <c r="A5" t="s">
        <v>2</v>
      </c>
    </row>
    <row r="6" spans="1:15">
      <c r="B6" s="14" t="s">
        <v>3</v>
      </c>
      <c r="C6" s="14"/>
      <c r="D6" s="14" t="s">
        <v>4</v>
      </c>
      <c r="E6" s="14"/>
      <c r="F6" s="14"/>
      <c r="J6" s="1"/>
      <c r="K6" s="15" t="s">
        <v>5</v>
      </c>
      <c r="L6" s="15"/>
      <c r="M6" s="15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D8" s="8"/>
      <c r="E8" s="8"/>
      <c r="F8" s="8"/>
      <c r="J8" s="5"/>
      <c r="K8" s="9" t="s">
        <v>14</v>
      </c>
      <c r="L8" s="9">
        <f>LARGE(F8:F18,1)</f>
        <v>0</v>
      </c>
      <c r="M8" s="9" t="s">
        <v>15</v>
      </c>
      <c r="N8" s="7"/>
    </row>
    <row r="9" spans="1:15">
      <c r="A9">
        <v>2</v>
      </c>
      <c r="D9" s="8"/>
      <c r="E9" s="8"/>
      <c r="F9" s="8"/>
      <c r="J9" s="5"/>
      <c r="K9" s="9" t="s">
        <v>16</v>
      </c>
      <c r="L9" s="9">
        <f>LARGE(F8:F18,2)</f>
        <v>0</v>
      </c>
      <c r="M9" s="9" t="s">
        <v>17</v>
      </c>
      <c r="N9" s="7"/>
    </row>
    <row r="10" spans="1:15">
      <c r="A10">
        <v>3</v>
      </c>
      <c r="D10" s="8"/>
      <c r="E10" s="8"/>
      <c r="F10" s="8"/>
      <c r="J10" s="5"/>
      <c r="K10" s="9" t="s">
        <v>18</v>
      </c>
      <c r="L10" s="9">
        <f>LARGE(F8:F18,3)</f>
        <v>0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 t="e">
        <f>LARGE(F8:F18,4)</f>
        <v>#NUM!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 t="e">
        <f>LARGE(F8:F18,5)</f>
        <v>#NUM!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 t="e">
        <f>LARGE(F8:F18,6)</f>
        <v>#NUM!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0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0"/>
        <v>0</v>
      </c>
    </row>
    <row r="19" spans="1:14">
      <c r="D19" s="16" t="s">
        <v>27</v>
      </c>
      <c r="E19" s="16"/>
      <c r="F19" s="8" t="e">
        <f>SUM(L8:L13)</f>
        <v>#NUM!</v>
      </c>
      <c r="G19" t="s">
        <v>28</v>
      </c>
    </row>
    <row r="20" spans="1:14">
      <c r="D20" s="16" t="s">
        <v>29</v>
      </c>
      <c r="E20" s="16"/>
      <c r="F20" s="8" t="e">
        <f>AVERAGE(L8:L13)</f>
        <v>#NUM!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E9" sqref="E9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31</v>
      </c>
    </row>
    <row r="6" spans="1:15">
      <c r="B6" s="14" t="s">
        <v>3</v>
      </c>
      <c r="C6" s="14"/>
      <c r="D6" s="14" t="s">
        <v>4</v>
      </c>
      <c r="E6" s="14"/>
      <c r="F6" s="14"/>
      <c r="J6" s="1"/>
      <c r="K6" s="15" t="s">
        <v>5</v>
      </c>
      <c r="L6" s="15"/>
      <c r="M6" s="15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32</v>
      </c>
      <c r="C8" t="s">
        <v>39</v>
      </c>
      <c r="D8" s="8">
        <v>97.2</v>
      </c>
      <c r="E8" s="8">
        <v>101.3</v>
      </c>
      <c r="F8" s="8">
        <f>SUM(D8:E8)</f>
        <v>198.5</v>
      </c>
      <c r="J8" s="5"/>
      <c r="K8" s="9" t="s">
        <v>14</v>
      </c>
      <c r="L8" s="9">
        <f>LARGE(F8:F18,1)</f>
        <v>198.5</v>
      </c>
      <c r="M8" s="9" t="s">
        <v>15</v>
      </c>
      <c r="N8" s="7"/>
    </row>
    <row r="9" spans="1:15">
      <c r="A9">
        <v>2</v>
      </c>
      <c r="B9" t="s">
        <v>33</v>
      </c>
      <c r="C9" t="s">
        <v>38</v>
      </c>
      <c r="D9" s="8">
        <v>98</v>
      </c>
      <c r="E9" s="8">
        <v>99</v>
      </c>
      <c r="F9" s="8">
        <f t="shared" ref="F9:F13" si="0">SUM(D9:E9)</f>
        <v>197</v>
      </c>
      <c r="J9" s="5"/>
      <c r="K9" s="9" t="s">
        <v>16</v>
      </c>
      <c r="L9" s="9">
        <f>LARGE(F8:F18,2)</f>
        <v>197</v>
      </c>
      <c r="M9" s="9" t="s">
        <v>17</v>
      </c>
      <c r="N9" s="7"/>
    </row>
    <row r="10" spans="1:15">
      <c r="A10">
        <v>3</v>
      </c>
      <c r="B10" t="s">
        <v>34</v>
      </c>
      <c r="C10" t="s">
        <v>40</v>
      </c>
      <c r="D10" s="8">
        <v>95.3</v>
      </c>
      <c r="E10" s="8">
        <v>95.5</v>
      </c>
      <c r="F10" s="8">
        <f t="shared" si="0"/>
        <v>190.8</v>
      </c>
      <c r="J10" s="5"/>
      <c r="K10" s="9" t="s">
        <v>18</v>
      </c>
      <c r="L10" s="9">
        <f>LARGE(F8:F18,3)</f>
        <v>190.8</v>
      </c>
      <c r="M10" s="9" t="s">
        <v>19</v>
      </c>
      <c r="N10" s="7"/>
    </row>
    <row r="11" spans="1:15">
      <c r="A11">
        <v>4</v>
      </c>
      <c r="B11" t="s">
        <v>35</v>
      </c>
      <c r="C11" t="s">
        <v>41</v>
      </c>
      <c r="D11" s="8">
        <v>90</v>
      </c>
      <c r="E11" s="8">
        <v>98.5</v>
      </c>
      <c r="F11" s="8">
        <f t="shared" si="0"/>
        <v>188.5</v>
      </c>
      <c r="J11" s="5"/>
      <c r="K11" s="9" t="s">
        <v>20</v>
      </c>
      <c r="L11" s="9">
        <f>LARGE(F8:F18,4)</f>
        <v>188.5</v>
      </c>
      <c r="M11" s="9" t="s">
        <v>21</v>
      </c>
      <c r="N11" s="7"/>
    </row>
    <row r="12" spans="1:15">
      <c r="A12">
        <v>5</v>
      </c>
      <c r="B12" t="s">
        <v>36</v>
      </c>
      <c r="C12" t="s">
        <v>42</v>
      </c>
      <c r="D12" s="8">
        <v>91.3</v>
      </c>
      <c r="E12" s="8">
        <v>91.4</v>
      </c>
      <c r="F12" s="8">
        <f t="shared" si="0"/>
        <v>182.7</v>
      </c>
      <c r="J12" s="5"/>
      <c r="K12" s="9" t="s">
        <v>22</v>
      </c>
      <c r="L12" s="9">
        <f>LARGE(F8:F18,5)</f>
        <v>182.7</v>
      </c>
      <c r="M12" s="9" t="s">
        <v>23</v>
      </c>
      <c r="N12" s="7"/>
    </row>
    <row r="13" spans="1:15">
      <c r="A13">
        <v>6</v>
      </c>
      <c r="B13" t="s">
        <v>37</v>
      </c>
      <c r="C13" t="s">
        <v>41</v>
      </c>
      <c r="D13" s="8">
        <v>89.4</v>
      </c>
      <c r="E13" s="8">
        <v>87.4</v>
      </c>
      <c r="F13" s="8">
        <f t="shared" si="0"/>
        <v>176.8</v>
      </c>
      <c r="J13" s="5"/>
      <c r="K13" s="9" t="s">
        <v>24</v>
      </c>
      <c r="L13" s="9">
        <f>LARGE(F8:F18,6)</f>
        <v>176.8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6" t="s">
        <v>27</v>
      </c>
      <c r="E19" s="16"/>
      <c r="F19" s="8">
        <f>SUM(L8:L13)</f>
        <v>1134.3</v>
      </c>
      <c r="G19" t="s">
        <v>28</v>
      </c>
    </row>
    <row r="20" spans="1:14">
      <c r="D20" s="16" t="s">
        <v>29</v>
      </c>
      <c r="E20" s="16"/>
      <c r="F20" s="8">
        <f>AVERAGE(L8:L13)</f>
        <v>189.04999999999998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17" sqref="B17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57</v>
      </c>
    </row>
    <row r="6" spans="1:15">
      <c r="B6" s="14" t="s">
        <v>3</v>
      </c>
      <c r="C6" s="14"/>
      <c r="D6" s="14" t="s">
        <v>4</v>
      </c>
      <c r="E6" s="14"/>
      <c r="F6" s="14"/>
      <c r="J6" s="1"/>
      <c r="K6" s="15" t="s">
        <v>5</v>
      </c>
      <c r="L6" s="15"/>
      <c r="M6" s="15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43</v>
      </c>
      <c r="C8" t="s">
        <v>49</v>
      </c>
      <c r="D8" s="8">
        <v>95.8</v>
      </c>
      <c r="E8" s="8">
        <v>89.6</v>
      </c>
      <c r="F8" s="8">
        <f>SUM(D8:E8)</f>
        <v>185.39999999999998</v>
      </c>
      <c r="J8" s="5"/>
      <c r="K8" s="9" t="s">
        <v>14</v>
      </c>
      <c r="L8" s="9">
        <f>LARGE(F8:F18,1)</f>
        <v>185.39999999999998</v>
      </c>
      <c r="M8" s="9" t="s">
        <v>15</v>
      </c>
      <c r="N8" s="7"/>
    </row>
    <row r="9" spans="1:15">
      <c r="A9">
        <v>2</v>
      </c>
      <c r="B9" t="s">
        <v>44</v>
      </c>
      <c r="C9" t="s">
        <v>50</v>
      </c>
      <c r="D9" s="8">
        <v>90.2</v>
      </c>
      <c r="E9" s="8">
        <v>92.3</v>
      </c>
      <c r="F9" s="8">
        <f t="shared" ref="F9:F15" si="0">SUM(D9:E9)</f>
        <v>182.5</v>
      </c>
      <c r="J9" s="5"/>
      <c r="K9" s="9" t="s">
        <v>16</v>
      </c>
      <c r="L9" s="9">
        <f>LARGE(F8:F18,2)</f>
        <v>182.5</v>
      </c>
      <c r="M9" s="9" t="s">
        <v>17</v>
      </c>
      <c r="N9" s="7"/>
    </row>
    <row r="10" spans="1:15">
      <c r="A10">
        <v>3</v>
      </c>
      <c r="B10" t="s">
        <v>45</v>
      </c>
      <c r="C10" t="s">
        <v>51</v>
      </c>
      <c r="D10" s="8">
        <v>89.4</v>
      </c>
      <c r="E10" s="8">
        <v>91.9</v>
      </c>
      <c r="F10" s="8">
        <f t="shared" si="0"/>
        <v>181.3</v>
      </c>
      <c r="J10" s="5"/>
      <c r="K10" s="9" t="s">
        <v>18</v>
      </c>
      <c r="L10" s="9">
        <f>LARGE(F8:F18,3)</f>
        <v>181.3</v>
      </c>
      <c r="M10" s="9" t="s">
        <v>19</v>
      </c>
      <c r="N10" s="7"/>
    </row>
    <row r="11" spans="1:15">
      <c r="A11">
        <v>4</v>
      </c>
      <c r="B11" t="s">
        <v>46</v>
      </c>
      <c r="C11" t="s">
        <v>52</v>
      </c>
      <c r="D11" s="8">
        <v>92.1</v>
      </c>
      <c r="E11" s="8">
        <v>89</v>
      </c>
      <c r="F11" s="8">
        <f t="shared" si="0"/>
        <v>181.1</v>
      </c>
      <c r="J11" s="5"/>
      <c r="K11" s="9" t="s">
        <v>20</v>
      </c>
      <c r="L11" s="9">
        <f>LARGE(F8:F18,4)</f>
        <v>181.1</v>
      </c>
      <c r="M11" s="9" t="s">
        <v>21</v>
      </c>
      <c r="N11" s="7"/>
    </row>
    <row r="12" spans="1:15">
      <c r="A12">
        <v>5</v>
      </c>
      <c r="B12" t="s">
        <v>44</v>
      </c>
      <c r="C12" t="s">
        <v>53</v>
      </c>
      <c r="D12" s="8">
        <v>88.1</v>
      </c>
      <c r="E12" s="8">
        <v>91.9</v>
      </c>
      <c r="F12" s="8">
        <f t="shared" si="0"/>
        <v>180</v>
      </c>
      <c r="J12" s="5"/>
      <c r="K12" s="9" t="s">
        <v>22</v>
      </c>
      <c r="L12" s="9">
        <f>LARGE(F8:F18,5)</f>
        <v>180</v>
      </c>
      <c r="M12" s="9" t="s">
        <v>23</v>
      </c>
      <c r="N12" s="7"/>
    </row>
    <row r="13" spans="1:15">
      <c r="A13">
        <v>6</v>
      </c>
      <c r="B13" t="s">
        <v>47</v>
      </c>
      <c r="C13" t="s">
        <v>54</v>
      </c>
      <c r="D13" s="8">
        <v>82.3</v>
      </c>
      <c r="E13" s="8">
        <v>85</v>
      </c>
      <c r="F13" s="8">
        <f t="shared" si="0"/>
        <v>167.3</v>
      </c>
      <c r="J13" s="5"/>
      <c r="K13" s="9" t="s">
        <v>24</v>
      </c>
      <c r="L13" s="9">
        <f>LARGE(F8:F18,6)</f>
        <v>167.3</v>
      </c>
      <c r="M13" s="9" t="s">
        <v>25</v>
      </c>
      <c r="N13" s="7"/>
    </row>
    <row r="14" spans="1:15">
      <c r="A14">
        <v>7</v>
      </c>
      <c r="B14" t="s">
        <v>44</v>
      </c>
      <c r="C14" t="s">
        <v>55</v>
      </c>
      <c r="D14" s="8">
        <v>79.8</v>
      </c>
      <c r="E14" s="8">
        <v>83.7</v>
      </c>
      <c r="F14" s="8">
        <f t="shared" si="0"/>
        <v>163.5</v>
      </c>
      <c r="J14" s="5"/>
      <c r="K14" s="9"/>
      <c r="L14" s="9"/>
      <c r="M14" s="9"/>
      <c r="N14" s="7"/>
    </row>
    <row r="15" spans="1:15">
      <c r="A15">
        <v>8</v>
      </c>
      <c r="B15" t="s">
        <v>48</v>
      </c>
      <c r="C15" t="s">
        <v>56</v>
      </c>
      <c r="D15" s="8">
        <v>76.900000000000006</v>
      </c>
      <c r="E15" s="8">
        <v>80.7</v>
      </c>
      <c r="F15" s="8">
        <f t="shared" si="0"/>
        <v>157.60000000000002</v>
      </c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6" t="s">
        <v>27</v>
      </c>
      <c r="E19" s="16"/>
      <c r="F19" s="8">
        <f>SUM(L8:L13)</f>
        <v>1077.6000000000001</v>
      </c>
      <c r="G19" t="s">
        <v>28</v>
      </c>
    </row>
    <row r="20" spans="1:14">
      <c r="D20" s="16" t="s">
        <v>29</v>
      </c>
      <c r="E20" s="16"/>
      <c r="F20" s="8">
        <f>AVERAGE(L8:L13)</f>
        <v>179.60000000000002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E9" sqref="E9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58</v>
      </c>
    </row>
    <row r="6" spans="1:15">
      <c r="B6" s="14" t="s">
        <v>3</v>
      </c>
      <c r="C6" s="14"/>
      <c r="D6" s="14" t="s">
        <v>4</v>
      </c>
      <c r="E6" s="14"/>
      <c r="F6" s="14"/>
      <c r="J6" s="1"/>
      <c r="K6" s="15" t="s">
        <v>5</v>
      </c>
      <c r="L6" s="15"/>
      <c r="M6" s="15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59</v>
      </c>
      <c r="C8" t="s">
        <v>60</v>
      </c>
      <c r="D8" s="8">
        <v>97.1</v>
      </c>
      <c r="E8" s="8">
        <v>95.8</v>
      </c>
      <c r="F8" s="8">
        <f>SUM(D8:E8)</f>
        <v>192.89999999999998</v>
      </c>
      <c r="J8" s="5"/>
      <c r="K8" s="9" t="s">
        <v>14</v>
      </c>
      <c r="L8" s="9">
        <f>LARGE(F8:F18,1)</f>
        <v>192.89999999999998</v>
      </c>
      <c r="M8" s="9" t="s">
        <v>15</v>
      </c>
      <c r="N8" s="7"/>
    </row>
    <row r="9" spans="1:15">
      <c r="A9">
        <v>2</v>
      </c>
      <c r="B9" t="s">
        <v>61</v>
      </c>
      <c r="C9" t="s">
        <v>56</v>
      </c>
      <c r="D9" s="8">
        <v>93.8</v>
      </c>
      <c r="E9" s="8">
        <v>96</v>
      </c>
      <c r="F9" s="8">
        <f t="shared" ref="F9:F14" si="0">SUM(D9:E9)</f>
        <v>189.8</v>
      </c>
      <c r="J9" s="5"/>
      <c r="K9" s="9" t="s">
        <v>16</v>
      </c>
      <c r="L9" s="9">
        <f>LARGE(F8:F18,2)</f>
        <v>189.8</v>
      </c>
      <c r="M9" s="9" t="s">
        <v>17</v>
      </c>
      <c r="N9" s="7"/>
    </row>
    <row r="10" spans="1:15">
      <c r="A10">
        <v>3</v>
      </c>
      <c r="B10" t="s">
        <v>62</v>
      </c>
      <c r="C10" t="s">
        <v>49</v>
      </c>
      <c r="D10" s="8">
        <v>94.6</v>
      </c>
      <c r="E10" s="8">
        <v>90.8</v>
      </c>
      <c r="F10" s="8">
        <f t="shared" si="0"/>
        <v>185.39999999999998</v>
      </c>
      <c r="J10" s="5"/>
      <c r="K10" s="9" t="s">
        <v>18</v>
      </c>
      <c r="L10" s="9">
        <f>LARGE(F8:F18,3)</f>
        <v>185.39999999999998</v>
      </c>
      <c r="M10" s="9" t="s">
        <v>19</v>
      </c>
      <c r="N10" s="7"/>
    </row>
    <row r="11" spans="1:15">
      <c r="A11">
        <v>4</v>
      </c>
      <c r="B11" t="s">
        <v>59</v>
      </c>
      <c r="C11" t="s">
        <v>63</v>
      </c>
      <c r="D11" s="8">
        <v>88.9</v>
      </c>
      <c r="E11" s="8">
        <v>92.8</v>
      </c>
      <c r="F11" s="8">
        <f t="shared" si="0"/>
        <v>181.7</v>
      </c>
      <c r="J11" s="5"/>
      <c r="K11" s="9" t="s">
        <v>20</v>
      </c>
      <c r="L11" s="9">
        <f>LARGE(F8:F18,4)</f>
        <v>181.7</v>
      </c>
      <c r="M11" s="9" t="s">
        <v>21</v>
      </c>
      <c r="N11" s="7"/>
    </row>
    <row r="12" spans="1:15">
      <c r="A12">
        <v>5</v>
      </c>
      <c r="B12" t="s">
        <v>62</v>
      </c>
      <c r="C12" t="s">
        <v>64</v>
      </c>
      <c r="D12" s="8">
        <v>87.7</v>
      </c>
      <c r="E12" s="8">
        <v>93.3</v>
      </c>
      <c r="F12" s="8">
        <f t="shared" si="0"/>
        <v>181</v>
      </c>
      <c r="J12" s="5"/>
      <c r="K12" s="9" t="s">
        <v>22</v>
      </c>
      <c r="L12" s="9">
        <f>LARGE(F8:F18,5)</f>
        <v>181</v>
      </c>
      <c r="M12" s="9" t="s">
        <v>23</v>
      </c>
      <c r="N12" s="7"/>
    </row>
    <row r="13" spans="1:15">
      <c r="A13">
        <v>6</v>
      </c>
      <c r="B13" t="s">
        <v>65</v>
      </c>
      <c r="C13" t="s">
        <v>66</v>
      </c>
      <c r="D13" s="8">
        <v>84.9</v>
      </c>
      <c r="E13" s="8">
        <v>92.2</v>
      </c>
      <c r="F13" s="8">
        <f t="shared" si="0"/>
        <v>177.10000000000002</v>
      </c>
      <c r="J13" s="5"/>
      <c r="K13" s="9" t="s">
        <v>24</v>
      </c>
      <c r="L13" s="9">
        <f>LARGE(F8:F18,6)</f>
        <v>177.10000000000002</v>
      </c>
      <c r="M13" s="9" t="s">
        <v>25</v>
      </c>
      <c r="N13" s="7"/>
    </row>
    <row r="14" spans="1:15">
      <c r="A14">
        <v>7</v>
      </c>
      <c r="B14" t="s">
        <v>61</v>
      </c>
      <c r="C14" t="s">
        <v>60</v>
      </c>
      <c r="D14" s="8">
        <v>58.6</v>
      </c>
      <c r="E14" s="8">
        <v>55.9</v>
      </c>
      <c r="F14" s="8">
        <f t="shared" si="0"/>
        <v>114.5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6" t="s">
        <v>27</v>
      </c>
      <c r="E19" s="16"/>
      <c r="F19" s="8">
        <f>SUM(L8:L13)</f>
        <v>1107.9000000000001</v>
      </c>
      <c r="G19" t="s">
        <v>28</v>
      </c>
    </row>
    <row r="20" spans="1:14">
      <c r="D20" s="16" t="s">
        <v>29</v>
      </c>
      <c r="E20" s="16"/>
      <c r="F20" s="8">
        <f>AVERAGE(L8:L13)</f>
        <v>184.65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F8" sqref="F8:F13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67</v>
      </c>
    </row>
    <row r="6" spans="1:15">
      <c r="B6" s="14" t="s">
        <v>3</v>
      </c>
      <c r="C6" s="14"/>
      <c r="D6" s="14" t="s">
        <v>4</v>
      </c>
      <c r="E6" s="14"/>
      <c r="F6" s="14"/>
      <c r="J6" s="1"/>
      <c r="K6" s="15" t="s">
        <v>5</v>
      </c>
      <c r="L6" s="15"/>
      <c r="M6" s="15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68</v>
      </c>
      <c r="C8" t="s">
        <v>69</v>
      </c>
      <c r="D8" s="8">
        <v>94.4</v>
      </c>
      <c r="E8" s="8">
        <v>96.4</v>
      </c>
      <c r="F8" s="8">
        <f>SUM(D8:E8)</f>
        <v>190.8</v>
      </c>
      <c r="J8" s="5"/>
      <c r="K8" s="9" t="s">
        <v>14</v>
      </c>
      <c r="L8" s="9">
        <f>LARGE(F8:F18,1)</f>
        <v>190.8</v>
      </c>
      <c r="M8" s="9" t="s">
        <v>15</v>
      </c>
      <c r="N8" s="7"/>
    </row>
    <row r="9" spans="1:15">
      <c r="A9">
        <v>2</v>
      </c>
      <c r="B9" t="s">
        <v>68</v>
      </c>
      <c r="C9" t="s">
        <v>70</v>
      </c>
      <c r="D9" s="8">
        <v>95</v>
      </c>
      <c r="E9" s="8">
        <v>95.6</v>
      </c>
      <c r="F9" s="8">
        <f t="shared" ref="F9:F13" si="0">SUM(D9:E9)</f>
        <v>190.6</v>
      </c>
      <c r="J9" s="5"/>
      <c r="K9" s="9" t="s">
        <v>16</v>
      </c>
      <c r="L9" s="9">
        <f>LARGE(F8:F18,2)</f>
        <v>190.6</v>
      </c>
      <c r="M9" s="9" t="s">
        <v>17</v>
      </c>
      <c r="N9" s="7"/>
    </row>
    <row r="10" spans="1:15">
      <c r="A10">
        <v>3</v>
      </c>
      <c r="B10" t="s">
        <v>71</v>
      </c>
      <c r="C10" t="s">
        <v>72</v>
      </c>
      <c r="D10" s="8">
        <v>92.1</v>
      </c>
      <c r="E10" s="8">
        <v>95.8</v>
      </c>
      <c r="F10" s="8">
        <f t="shared" si="0"/>
        <v>187.89999999999998</v>
      </c>
      <c r="J10" s="5"/>
      <c r="K10" s="9" t="s">
        <v>18</v>
      </c>
      <c r="L10" s="9">
        <f>LARGE(F8:F18,3)</f>
        <v>187.89999999999998</v>
      </c>
      <c r="M10" s="9" t="s">
        <v>19</v>
      </c>
      <c r="N10" s="7"/>
    </row>
    <row r="11" spans="1:15">
      <c r="A11">
        <v>4</v>
      </c>
      <c r="B11" t="s">
        <v>73</v>
      </c>
      <c r="C11" t="s">
        <v>49</v>
      </c>
      <c r="D11" s="8">
        <v>92.4</v>
      </c>
      <c r="E11" s="8">
        <v>90.2</v>
      </c>
      <c r="F11" s="8">
        <f t="shared" si="0"/>
        <v>182.60000000000002</v>
      </c>
      <c r="J11" s="5"/>
      <c r="K11" s="9" t="s">
        <v>20</v>
      </c>
      <c r="L11" s="9">
        <f>LARGE(F8:F18,4)</f>
        <v>182.60000000000002</v>
      </c>
      <c r="M11" s="9" t="s">
        <v>21</v>
      </c>
      <c r="N11" s="7"/>
    </row>
    <row r="12" spans="1:15">
      <c r="A12">
        <v>5</v>
      </c>
      <c r="B12" t="s">
        <v>74</v>
      </c>
      <c r="C12" t="s">
        <v>75</v>
      </c>
      <c r="D12" s="8">
        <v>83.9</v>
      </c>
      <c r="E12" s="8">
        <v>90.7</v>
      </c>
      <c r="F12" s="8">
        <f t="shared" si="0"/>
        <v>174.60000000000002</v>
      </c>
      <c r="J12" s="5"/>
      <c r="K12" s="9" t="s">
        <v>22</v>
      </c>
      <c r="L12" s="9">
        <f>LARGE(F8:F18,5)</f>
        <v>174.60000000000002</v>
      </c>
      <c r="M12" s="9" t="s">
        <v>23</v>
      </c>
      <c r="N12" s="7"/>
    </row>
    <row r="13" spans="1:15">
      <c r="A13">
        <v>6</v>
      </c>
      <c r="B13" t="s">
        <v>74</v>
      </c>
      <c r="C13" t="s">
        <v>76</v>
      </c>
      <c r="D13" s="8">
        <v>84.9</v>
      </c>
      <c r="E13" s="8">
        <v>88.8</v>
      </c>
      <c r="F13" s="8">
        <f t="shared" si="0"/>
        <v>173.7</v>
      </c>
      <c r="J13" s="5"/>
      <c r="K13" s="9" t="s">
        <v>24</v>
      </c>
      <c r="L13" s="9">
        <f>LARGE(F8:F18,6)</f>
        <v>173.7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6" t="s">
        <v>27</v>
      </c>
      <c r="E19" s="16"/>
      <c r="F19" s="8">
        <f>SUM(L8:L13)</f>
        <v>1100.2</v>
      </c>
      <c r="G19" t="s">
        <v>28</v>
      </c>
    </row>
    <row r="20" spans="1:14">
      <c r="D20" s="16" t="s">
        <v>29</v>
      </c>
      <c r="E20" s="16"/>
      <c r="F20" s="8">
        <f>AVERAGE(L8:L13)</f>
        <v>183.36666666666667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F8" sqref="F8:F14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77</v>
      </c>
    </row>
    <row r="6" spans="1:15">
      <c r="B6" s="14" t="s">
        <v>3</v>
      </c>
      <c r="C6" s="14"/>
      <c r="D6" s="14" t="s">
        <v>4</v>
      </c>
      <c r="E6" s="14"/>
      <c r="F6" s="14"/>
      <c r="J6" s="1"/>
      <c r="K6" s="15" t="s">
        <v>5</v>
      </c>
      <c r="L6" s="15"/>
      <c r="M6" s="15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78</v>
      </c>
      <c r="C8" t="s">
        <v>79</v>
      </c>
      <c r="D8" s="8">
        <v>101.1</v>
      </c>
      <c r="E8" s="8">
        <v>92.6</v>
      </c>
      <c r="F8" s="8">
        <f>SUM(D8:E8)</f>
        <v>193.7</v>
      </c>
      <c r="J8" s="5"/>
      <c r="K8" s="9" t="s">
        <v>14</v>
      </c>
      <c r="L8" s="9">
        <f>LARGE(F8:F18,1)</f>
        <v>193.7</v>
      </c>
      <c r="M8" s="9" t="s">
        <v>15</v>
      </c>
      <c r="N8" s="7"/>
    </row>
    <row r="9" spans="1:15">
      <c r="A9">
        <v>2</v>
      </c>
      <c r="B9" t="s">
        <v>80</v>
      </c>
      <c r="C9" t="s">
        <v>81</v>
      </c>
      <c r="D9" s="8">
        <v>90.3</v>
      </c>
      <c r="E9" s="8">
        <v>87.7</v>
      </c>
      <c r="F9" s="8">
        <f t="shared" ref="F9:F14" si="0">SUM(D9:E9)</f>
        <v>178</v>
      </c>
      <c r="J9" s="5"/>
      <c r="K9" s="9" t="s">
        <v>16</v>
      </c>
      <c r="L9" s="9">
        <f>LARGE(F8:F18,2)</f>
        <v>178</v>
      </c>
      <c r="M9" s="9" t="s">
        <v>17</v>
      </c>
      <c r="N9" s="7"/>
    </row>
    <row r="10" spans="1:15">
      <c r="A10">
        <v>3</v>
      </c>
      <c r="B10" t="s">
        <v>82</v>
      </c>
      <c r="C10" t="s">
        <v>83</v>
      </c>
      <c r="D10" s="8">
        <v>89.1</v>
      </c>
      <c r="E10" s="8">
        <v>88</v>
      </c>
      <c r="F10" s="8">
        <f t="shared" si="0"/>
        <v>177.1</v>
      </c>
      <c r="J10" s="5"/>
      <c r="K10" s="9" t="s">
        <v>18</v>
      </c>
      <c r="L10" s="9">
        <f>LARGE(F8:F18,3)</f>
        <v>177.1</v>
      </c>
      <c r="M10" s="9" t="s">
        <v>19</v>
      </c>
      <c r="N10" s="7"/>
    </row>
    <row r="11" spans="1:15">
      <c r="A11">
        <v>4</v>
      </c>
      <c r="B11" t="s">
        <v>84</v>
      </c>
      <c r="C11" t="s">
        <v>85</v>
      </c>
      <c r="D11" s="8">
        <v>86.8</v>
      </c>
      <c r="E11" s="8">
        <v>83.7</v>
      </c>
      <c r="F11" s="8">
        <f t="shared" si="0"/>
        <v>170.5</v>
      </c>
      <c r="J11" s="5"/>
      <c r="K11" s="9" t="s">
        <v>20</v>
      </c>
      <c r="L11" s="9">
        <f>LARGE(F8:F18,4)</f>
        <v>170.5</v>
      </c>
      <c r="M11" s="9" t="s">
        <v>21</v>
      </c>
      <c r="N11" s="7"/>
    </row>
    <row r="12" spans="1:15">
      <c r="A12">
        <v>5</v>
      </c>
      <c r="B12" t="s">
        <v>86</v>
      </c>
      <c r="C12" t="s">
        <v>87</v>
      </c>
      <c r="D12" s="8">
        <v>76.3</v>
      </c>
      <c r="E12" s="8">
        <v>83.8</v>
      </c>
      <c r="F12" s="8">
        <f t="shared" si="0"/>
        <v>160.1</v>
      </c>
      <c r="J12" s="5"/>
      <c r="K12" s="9" t="s">
        <v>22</v>
      </c>
      <c r="L12" s="9">
        <f>LARGE(F8:F18,5)</f>
        <v>160.1</v>
      </c>
      <c r="M12" s="9" t="s">
        <v>23</v>
      </c>
      <c r="N12" s="7"/>
    </row>
    <row r="13" spans="1:15">
      <c r="A13">
        <v>6</v>
      </c>
      <c r="B13" t="s">
        <v>88</v>
      </c>
      <c r="C13" t="s">
        <v>89</v>
      </c>
      <c r="D13" s="8">
        <v>71.900000000000006</v>
      </c>
      <c r="E13" s="8">
        <v>74.7</v>
      </c>
      <c r="F13" s="8">
        <f t="shared" si="0"/>
        <v>146.60000000000002</v>
      </c>
      <c r="J13" s="5"/>
      <c r="K13" s="9" t="s">
        <v>24</v>
      </c>
      <c r="L13" s="9">
        <f>LARGE(F8:F18,6)</f>
        <v>146.60000000000002</v>
      </c>
      <c r="M13" s="9" t="s">
        <v>25</v>
      </c>
      <c r="N13" s="7"/>
    </row>
    <row r="14" spans="1:15">
      <c r="A14">
        <v>7</v>
      </c>
      <c r="B14" t="s">
        <v>90</v>
      </c>
      <c r="C14" t="s">
        <v>83</v>
      </c>
      <c r="D14" s="8">
        <v>64.5</v>
      </c>
      <c r="E14" s="8">
        <v>70.900000000000006</v>
      </c>
      <c r="F14" s="8">
        <f t="shared" si="0"/>
        <v>135.4</v>
      </c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6" t="s">
        <v>27</v>
      </c>
      <c r="E19" s="16"/>
      <c r="F19" s="8">
        <f>SUM(L8:L13)</f>
        <v>1026</v>
      </c>
      <c r="G19" t="s">
        <v>28</v>
      </c>
    </row>
    <row r="20" spans="1:14">
      <c r="D20" s="16" t="s">
        <v>29</v>
      </c>
      <c r="E20" s="16"/>
      <c r="F20" s="8">
        <f>AVERAGE(L8:L13)</f>
        <v>171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F8" sqref="F8:F10"/>
    </sheetView>
  </sheetViews>
  <sheetFormatPr baseColWidth="10" defaultRowHeight="15"/>
  <cols>
    <col min="2" max="2" width="22.85546875" bestFit="1" customWidth="1"/>
    <col min="3" max="3" width="9.140625" bestFit="1" customWidth="1"/>
    <col min="4" max="5" width="16.42578125" bestFit="1" customWidth="1"/>
    <col min="11" max="11" width="18.7109375" bestFit="1" customWidth="1"/>
    <col min="13" max="13" width="20.140625" bestFit="1" customWidth="1"/>
  </cols>
  <sheetData>
    <row r="1" spans="1:15" ht="15.75" thickBot="1"/>
    <row r="2" spans="1:15" ht="16.5" thickTop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</row>
    <row r="4" spans="1:15">
      <c r="A4" t="s">
        <v>1</v>
      </c>
      <c r="B4" t="s">
        <v>30</v>
      </c>
    </row>
    <row r="5" spans="1:15" ht="15.75" thickBot="1">
      <c r="A5" t="s">
        <v>2</v>
      </c>
      <c r="B5" t="s">
        <v>91</v>
      </c>
    </row>
    <row r="6" spans="1:15">
      <c r="B6" s="14" t="s">
        <v>3</v>
      </c>
      <c r="C6" s="14"/>
      <c r="D6" s="14" t="s">
        <v>4</v>
      </c>
      <c r="E6" s="14"/>
      <c r="F6" s="14"/>
      <c r="J6" s="1"/>
      <c r="K6" s="15" t="s">
        <v>5</v>
      </c>
      <c r="L6" s="15"/>
      <c r="M6" s="15"/>
      <c r="N6" s="2"/>
      <c r="O6" s="3"/>
    </row>
    <row r="7" spans="1:15">
      <c r="B7" s="4" t="s">
        <v>6</v>
      </c>
      <c r="C7" s="4" t="s">
        <v>7</v>
      </c>
      <c r="D7" s="4" t="s">
        <v>8</v>
      </c>
      <c r="E7" s="4" t="s">
        <v>9</v>
      </c>
      <c r="F7" s="4" t="s">
        <v>10</v>
      </c>
      <c r="J7" s="5"/>
      <c r="K7" s="6" t="s">
        <v>11</v>
      </c>
      <c r="L7" s="6" t="s">
        <v>12</v>
      </c>
      <c r="M7" s="6" t="s">
        <v>13</v>
      </c>
      <c r="N7" s="7"/>
    </row>
    <row r="8" spans="1:15">
      <c r="A8">
        <v>1</v>
      </c>
      <c r="B8" t="s">
        <v>92</v>
      </c>
      <c r="C8" t="s">
        <v>93</v>
      </c>
      <c r="D8" s="8">
        <v>97.7</v>
      </c>
      <c r="E8" s="8">
        <v>99.3</v>
      </c>
      <c r="F8" s="8">
        <f>SUM(D8:E8)</f>
        <v>197</v>
      </c>
      <c r="J8" s="5"/>
      <c r="K8" s="9" t="s">
        <v>14</v>
      </c>
      <c r="L8" s="9">
        <f>LARGE(F8:F18,1)</f>
        <v>197</v>
      </c>
      <c r="M8" s="9" t="s">
        <v>15</v>
      </c>
      <c r="N8" s="7"/>
    </row>
    <row r="9" spans="1:15">
      <c r="A9">
        <v>2</v>
      </c>
      <c r="B9" t="s">
        <v>94</v>
      </c>
      <c r="C9" t="s">
        <v>85</v>
      </c>
      <c r="D9" s="8">
        <v>98.3</v>
      </c>
      <c r="E9" s="8">
        <v>96.6</v>
      </c>
      <c r="F9" s="8">
        <f t="shared" ref="F9:F10" si="0">SUM(D9:E9)</f>
        <v>194.89999999999998</v>
      </c>
      <c r="J9" s="5"/>
      <c r="K9" s="9" t="s">
        <v>16</v>
      </c>
      <c r="L9" s="9">
        <f>LARGE(F8:F18,2)</f>
        <v>194.89999999999998</v>
      </c>
      <c r="M9" s="9" t="s">
        <v>17</v>
      </c>
      <c r="N9" s="7"/>
    </row>
    <row r="10" spans="1:15">
      <c r="A10">
        <v>3</v>
      </c>
      <c r="B10" t="s">
        <v>94</v>
      </c>
      <c r="C10" t="s">
        <v>95</v>
      </c>
      <c r="D10" s="8">
        <v>95.1</v>
      </c>
      <c r="E10" s="8">
        <v>90.2</v>
      </c>
      <c r="F10" s="8">
        <f t="shared" si="0"/>
        <v>185.3</v>
      </c>
      <c r="J10" s="5"/>
      <c r="K10" s="9" t="s">
        <v>18</v>
      </c>
      <c r="L10" s="9">
        <f>LARGE(F8:F18,3)</f>
        <v>185.3</v>
      </c>
      <c r="M10" s="9" t="s">
        <v>19</v>
      </c>
      <c r="N10" s="7"/>
    </row>
    <row r="11" spans="1:15">
      <c r="A11">
        <v>4</v>
      </c>
      <c r="D11" s="8"/>
      <c r="E11" s="8"/>
      <c r="F11" s="8"/>
      <c r="J11" s="5"/>
      <c r="K11" s="9" t="s">
        <v>20</v>
      </c>
      <c r="L11" s="9">
        <f>LARGE(F8:F18,4)</f>
        <v>0</v>
      </c>
      <c r="M11" s="9" t="s">
        <v>21</v>
      </c>
      <c r="N11" s="7"/>
    </row>
    <row r="12" spans="1:15">
      <c r="A12">
        <v>5</v>
      </c>
      <c r="D12" s="8"/>
      <c r="E12" s="8"/>
      <c r="F12" s="8"/>
      <c r="J12" s="5"/>
      <c r="K12" s="9" t="s">
        <v>22</v>
      </c>
      <c r="L12" s="9">
        <f>LARGE(F8:F18,5)</f>
        <v>0</v>
      </c>
      <c r="M12" s="9" t="s">
        <v>23</v>
      </c>
      <c r="N12" s="7"/>
    </row>
    <row r="13" spans="1:15">
      <c r="A13">
        <v>6</v>
      </c>
      <c r="D13" s="8"/>
      <c r="E13" s="8"/>
      <c r="F13" s="8"/>
      <c r="J13" s="5"/>
      <c r="K13" s="9" t="s">
        <v>24</v>
      </c>
      <c r="L13" s="9">
        <f>LARGE(F8:F18,6)</f>
        <v>0</v>
      </c>
      <c r="M13" s="9" t="s">
        <v>25</v>
      </c>
      <c r="N13" s="7"/>
    </row>
    <row r="14" spans="1:15">
      <c r="A14">
        <v>7</v>
      </c>
      <c r="D14" s="8"/>
      <c r="E14" s="8"/>
      <c r="F14" s="8"/>
      <c r="J14" s="5"/>
      <c r="K14" s="9"/>
      <c r="L14" s="9"/>
      <c r="M14" s="9"/>
      <c r="N14" s="7"/>
    </row>
    <row r="15" spans="1:15">
      <c r="A15">
        <v>8</v>
      </c>
      <c r="D15" s="8"/>
      <c r="E15" s="8"/>
      <c r="F15" s="8"/>
      <c r="J15" s="5"/>
      <c r="K15" s="9" t="s">
        <v>26</v>
      </c>
      <c r="L15" s="9"/>
      <c r="M15" s="9"/>
      <c r="N15" s="7"/>
    </row>
    <row r="16" spans="1:15">
      <c r="A16">
        <v>9</v>
      </c>
      <c r="D16" s="8"/>
      <c r="E16" s="8"/>
      <c r="F16" s="8">
        <v>0</v>
      </c>
      <c r="J16" s="5"/>
      <c r="K16" s="9"/>
      <c r="L16" s="9"/>
      <c r="M16" s="9"/>
      <c r="N16" s="7"/>
    </row>
    <row r="17" spans="1:14" ht="15.75" thickBot="1">
      <c r="A17">
        <v>10</v>
      </c>
      <c r="D17" s="8"/>
      <c r="E17" s="8"/>
      <c r="F17" s="8">
        <f t="shared" ref="F17:F18" si="1">SUM(D17:E17)</f>
        <v>0</v>
      </c>
      <c r="J17" s="10"/>
      <c r="K17" s="11"/>
      <c r="L17" s="11"/>
      <c r="M17" s="11"/>
      <c r="N17" s="12"/>
    </row>
    <row r="18" spans="1:14">
      <c r="A18">
        <v>11</v>
      </c>
      <c r="D18" s="8"/>
      <c r="E18" s="8"/>
      <c r="F18" s="8">
        <f t="shared" si="1"/>
        <v>0</v>
      </c>
    </row>
    <row r="19" spans="1:14">
      <c r="D19" s="16" t="s">
        <v>27</v>
      </c>
      <c r="E19" s="16"/>
      <c r="F19" s="8">
        <f>SUM(L8:L13)</f>
        <v>577.20000000000005</v>
      </c>
      <c r="G19" t="s">
        <v>28</v>
      </c>
    </row>
    <row r="20" spans="1:14">
      <c r="D20" s="16" t="s">
        <v>29</v>
      </c>
      <c r="E20" s="16"/>
      <c r="F20" s="8">
        <f>AVERAGE(L8:L13)</f>
        <v>96.2</v>
      </c>
      <c r="G20" t="s">
        <v>28</v>
      </c>
    </row>
  </sheetData>
  <mergeCells count="6">
    <mergeCell ref="D20:E20"/>
    <mergeCell ref="A2:J2"/>
    <mergeCell ref="B6:C6"/>
    <mergeCell ref="D6:F6"/>
    <mergeCell ref="K6:M6"/>
    <mergeCell ref="D19:E1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2"/>
  <sheetViews>
    <sheetView tabSelected="1" topLeftCell="A29" workbookViewId="0">
      <selection activeCell="A46" sqref="A46:A52"/>
    </sheetView>
  </sheetViews>
  <sheetFormatPr baseColWidth="10" defaultRowHeight="15"/>
  <sheetData>
    <row r="1" spans="1:10">
      <c r="A1" s="4"/>
      <c r="C1" s="4" t="s">
        <v>30</v>
      </c>
    </row>
    <row r="3" spans="1:10" ht="15.75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</row>
    <row r="5" spans="1:10">
      <c r="A5" t="s">
        <v>98</v>
      </c>
    </row>
    <row r="6" spans="1:10">
      <c r="A6">
        <v>1</v>
      </c>
      <c r="B6" t="s">
        <v>31</v>
      </c>
      <c r="E6" s="18">
        <v>1134.3</v>
      </c>
      <c r="F6" t="s">
        <v>99</v>
      </c>
    </row>
    <row r="7" spans="1:10">
      <c r="A7">
        <v>2</v>
      </c>
      <c r="B7" t="s">
        <v>100</v>
      </c>
      <c r="E7" s="18">
        <v>1107.9000000000001</v>
      </c>
      <c r="F7" t="s">
        <v>99</v>
      </c>
    </row>
    <row r="8" spans="1:10">
      <c r="A8">
        <v>3</v>
      </c>
      <c r="B8" t="s">
        <v>67</v>
      </c>
      <c r="E8" s="18">
        <v>1100.2</v>
      </c>
      <c r="F8" t="s">
        <v>99</v>
      </c>
    </row>
    <row r="9" spans="1:10">
      <c r="A9">
        <v>4</v>
      </c>
      <c r="B9" t="s">
        <v>101</v>
      </c>
      <c r="E9" s="18">
        <v>1077.5999999999999</v>
      </c>
      <c r="F9" t="s">
        <v>99</v>
      </c>
    </row>
    <row r="10" spans="1:10">
      <c r="A10">
        <v>5</v>
      </c>
      <c r="B10" t="s">
        <v>102</v>
      </c>
      <c r="E10" s="18">
        <v>1026</v>
      </c>
      <c r="F10" t="s">
        <v>99</v>
      </c>
    </row>
    <row r="11" spans="1:10">
      <c r="A11">
        <v>6</v>
      </c>
      <c r="B11" t="s">
        <v>91</v>
      </c>
      <c r="E11" s="18">
        <v>577.20000000000005</v>
      </c>
      <c r="F11" t="s">
        <v>99</v>
      </c>
    </row>
    <row r="13" spans="1:10">
      <c r="A13" t="s">
        <v>97</v>
      </c>
    </row>
    <row r="14" spans="1:10">
      <c r="A14">
        <v>1</v>
      </c>
      <c r="B14" t="s">
        <v>32</v>
      </c>
      <c r="C14" t="s">
        <v>39</v>
      </c>
      <c r="D14" s="8">
        <v>97.2</v>
      </c>
      <c r="E14" s="8">
        <v>101.3</v>
      </c>
      <c r="F14" s="8">
        <f t="shared" ref="F14:F43" si="0">SUM(D14:E14)</f>
        <v>198.5</v>
      </c>
    </row>
    <row r="15" spans="1:10">
      <c r="A15">
        <v>2</v>
      </c>
      <c r="B15" t="s">
        <v>33</v>
      </c>
      <c r="C15" t="s">
        <v>38</v>
      </c>
      <c r="D15" s="8">
        <v>98</v>
      </c>
      <c r="E15" s="8">
        <v>99</v>
      </c>
      <c r="F15" s="8">
        <f t="shared" si="0"/>
        <v>197</v>
      </c>
    </row>
    <row r="16" spans="1:10">
      <c r="A16">
        <v>3</v>
      </c>
      <c r="B16" t="s">
        <v>94</v>
      </c>
      <c r="C16" t="s">
        <v>85</v>
      </c>
      <c r="D16" s="8">
        <v>98.3</v>
      </c>
      <c r="E16" s="8">
        <v>96.6</v>
      </c>
      <c r="F16" s="8">
        <f t="shared" si="0"/>
        <v>194.89999999999998</v>
      </c>
    </row>
    <row r="17" spans="1:6">
      <c r="A17">
        <v>4</v>
      </c>
      <c r="B17" t="s">
        <v>78</v>
      </c>
      <c r="C17" t="s">
        <v>79</v>
      </c>
      <c r="D17" s="8">
        <v>101.1</v>
      </c>
      <c r="E17" s="8">
        <v>92.6</v>
      </c>
      <c r="F17" s="8">
        <f t="shared" si="0"/>
        <v>193.7</v>
      </c>
    </row>
    <row r="18" spans="1:6">
      <c r="A18">
        <v>5</v>
      </c>
      <c r="B18" t="s">
        <v>59</v>
      </c>
      <c r="C18" t="s">
        <v>60</v>
      </c>
      <c r="D18" s="8">
        <v>97.1</v>
      </c>
      <c r="E18" s="8">
        <v>95.8</v>
      </c>
      <c r="F18" s="8">
        <f t="shared" si="0"/>
        <v>192.89999999999998</v>
      </c>
    </row>
    <row r="19" spans="1:6">
      <c r="A19">
        <v>6</v>
      </c>
      <c r="B19" t="s">
        <v>34</v>
      </c>
      <c r="C19" t="s">
        <v>40</v>
      </c>
      <c r="D19" s="8">
        <v>95.3</v>
      </c>
      <c r="E19" s="8">
        <v>95.5</v>
      </c>
      <c r="F19" s="8">
        <f t="shared" si="0"/>
        <v>190.8</v>
      </c>
    </row>
    <row r="20" spans="1:6">
      <c r="A20">
        <v>7</v>
      </c>
      <c r="B20" t="s">
        <v>68</v>
      </c>
      <c r="C20" t="s">
        <v>70</v>
      </c>
      <c r="D20" s="8">
        <v>95</v>
      </c>
      <c r="E20" s="8">
        <v>95.6</v>
      </c>
      <c r="F20" s="8">
        <f t="shared" si="0"/>
        <v>190.6</v>
      </c>
    </row>
    <row r="21" spans="1:6">
      <c r="A21">
        <v>8</v>
      </c>
      <c r="B21" t="s">
        <v>61</v>
      </c>
      <c r="C21" t="s">
        <v>56</v>
      </c>
      <c r="D21" s="8">
        <v>93.8</v>
      </c>
      <c r="E21" s="8">
        <v>96</v>
      </c>
      <c r="F21" s="8">
        <f t="shared" si="0"/>
        <v>189.8</v>
      </c>
    </row>
    <row r="22" spans="1:6">
      <c r="A22">
        <v>9</v>
      </c>
      <c r="B22" t="s">
        <v>35</v>
      </c>
      <c r="C22" t="s">
        <v>41</v>
      </c>
      <c r="D22" s="8">
        <v>90</v>
      </c>
      <c r="E22" s="8">
        <v>98.5</v>
      </c>
      <c r="F22" s="8">
        <f t="shared" si="0"/>
        <v>188.5</v>
      </c>
    </row>
    <row r="23" spans="1:6">
      <c r="A23">
        <v>10</v>
      </c>
      <c r="B23" t="s">
        <v>71</v>
      </c>
      <c r="C23" t="s">
        <v>72</v>
      </c>
      <c r="D23" s="8">
        <v>92.1</v>
      </c>
      <c r="E23" s="8">
        <v>95.8</v>
      </c>
      <c r="F23" s="8">
        <f t="shared" si="0"/>
        <v>187.89999999999998</v>
      </c>
    </row>
    <row r="24" spans="1:6">
      <c r="A24">
        <v>11</v>
      </c>
      <c r="B24" t="s">
        <v>43</v>
      </c>
      <c r="C24" t="s">
        <v>49</v>
      </c>
      <c r="D24" s="8">
        <v>95.8</v>
      </c>
      <c r="E24" s="8">
        <v>89.6</v>
      </c>
      <c r="F24" s="8">
        <f t="shared" si="0"/>
        <v>185.39999999999998</v>
      </c>
    </row>
    <row r="25" spans="1:6">
      <c r="A25">
        <v>12</v>
      </c>
      <c r="B25" t="s">
        <v>62</v>
      </c>
      <c r="C25" t="s">
        <v>49</v>
      </c>
      <c r="D25" s="8">
        <v>94.6</v>
      </c>
      <c r="E25" s="8">
        <v>90.8</v>
      </c>
      <c r="F25" s="8">
        <f t="shared" si="0"/>
        <v>185.39999999999998</v>
      </c>
    </row>
    <row r="26" spans="1:6">
      <c r="A26">
        <v>13</v>
      </c>
      <c r="B26" t="s">
        <v>94</v>
      </c>
      <c r="C26" t="s">
        <v>95</v>
      </c>
      <c r="D26" s="8">
        <v>95.1</v>
      </c>
      <c r="E26" s="8">
        <v>90.2</v>
      </c>
      <c r="F26" s="8">
        <f t="shared" si="0"/>
        <v>185.3</v>
      </c>
    </row>
    <row r="27" spans="1:6">
      <c r="A27">
        <v>14</v>
      </c>
      <c r="B27" t="s">
        <v>36</v>
      </c>
      <c r="C27" t="s">
        <v>42</v>
      </c>
      <c r="D27" s="8">
        <v>91.3</v>
      </c>
      <c r="E27" s="8">
        <v>91.4</v>
      </c>
      <c r="F27" s="8">
        <f t="shared" si="0"/>
        <v>182.7</v>
      </c>
    </row>
    <row r="28" spans="1:6">
      <c r="A28">
        <v>15</v>
      </c>
      <c r="B28" t="s">
        <v>73</v>
      </c>
      <c r="C28" t="s">
        <v>49</v>
      </c>
      <c r="D28" s="8">
        <v>92.4</v>
      </c>
      <c r="E28" s="8">
        <v>90.2</v>
      </c>
      <c r="F28" s="8">
        <f t="shared" si="0"/>
        <v>182.60000000000002</v>
      </c>
    </row>
    <row r="29" spans="1:6">
      <c r="A29">
        <v>16</v>
      </c>
      <c r="B29" t="s">
        <v>44</v>
      </c>
      <c r="C29" t="s">
        <v>50</v>
      </c>
      <c r="D29" s="8">
        <v>90.2</v>
      </c>
      <c r="E29" s="8">
        <v>92.3</v>
      </c>
      <c r="F29" s="8">
        <f t="shared" si="0"/>
        <v>182.5</v>
      </c>
    </row>
    <row r="30" spans="1:6">
      <c r="A30">
        <v>17</v>
      </c>
      <c r="B30" t="s">
        <v>45</v>
      </c>
      <c r="C30" t="s">
        <v>51</v>
      </c>
      <c r="D30" s="8">
        <v>89.4</v>
      </c>
      <c r="E30" s="8">
        <v>91.9</v>
      </c>
      <c r="F30" s="8">
        <f t="shared" si="0"/>
        <v>181.3</v>
      </c>
    </row>
    <row r="31" spans="1:6">
      <c r="A31">
        <v>18</v>
      </c>
      <c r="B31" t="s">
        <v>46</v>
      </c>
      <c r="C31" t="s">
        <v>52</v>
      </c>
      <c r="D31" s="8">
        <v>92.1</v>
      </c>
      <c r="E31" s="8">
        <v>89</v>
      </c>
      <c r="F31" s="8">
        <f t="shared" si="0"/>
        <v>181.1</v>
      </c>
    </row>
    <row r="32" spans="1:6">
      <c r="A32">
        <v>19</v>
      </c>
      <c r="B32" t="s">
        <v>80</v>
      </c>
      <c r="C32" t="s">
        <v>81</v>
      </c>
      <c r="D32" s="8">
        <v>90.3</v>
      </c>
      <c r="E32" s="8">
        <v>87.7</v>
      </c>
      <c r="F32" s="8">
        <f t="shared" si="0"/>
        <v>178</v>
      </c>
    </row>
    <row r="33" spans="1:6">
      <c r="A33">
        <v>20</v>
      </c>
      <c r="B33" t="s">
        <v>65</v>
      </c>
      <c r="C33" t="s">
        <v>66</v>
      </c>
      <c r="D33" s="8">
        <v>84.9</v>
      </c>
      <c r="E33" s="8">
        <v>92.2</v>
      </c>
      <c r="F33" s="8">
        <f t="shared" si="0"/>
        <v>177.10000000000002</v>
      </c>
    </row>
    <row r="34" spans="1:6">
      <c r="A34">
        <v>21</v>
      </c>
      <c r="B34" t="s">
        <v>82</v>
      </c>
      <c r="C34" t="s">
        <v>83</v>
      </c>
      <c r="D34" s="8">
        <v>89.1</v>
      </c>
      <c r="E34" s="8">
        <v>88</v>
      </c>
      <c r="F34" s="8">
        <f t="shared" si="0"/>
        <v>177.1</v>
      </c>
    </row>
    <row r="35" spans="1:6">
      <c r="A35">
        <v>22</v>
      </c>
      <c r="B35" t="s">
        <v>37</v>
      </c>
      <c r="C35" t="s">
        <v>41</v>
      </c>
      <c r="D35" s="8">
        <v>89.4</v>
      </c>
      <c r="E35" s="8">
        <v>87.4</v>
      </c>
      <c r="F35" s="8">
        <f t="shared" si="0"/>
        <v>176.8</v>
      </c>
    </row>
    <row r="36" spans="1:6">
      <c r="A36">
        <v>23</v>
      </c>
      <c r="B36" t="s">
        <v>74</v>
      </c>
      <c r="C36" t="s">
        <v>75</v>
      </c>
      <c r="D36" s="8">
        <v>83.9</v>
      </c>
      <c r="E36" s="8">
        <v>90.7</v>
      </c>
      <c r="F36" s="8">
        <f t="shared" si="0"/>
        <v>174.60000000000002</v>
      </c>
    </row>
    <row r="37" spans="1:6">
      <c r="A37">
        <v>24</v>
      </c>
      <c r="B37" t="s">
        <v>74</v>
      </c>
      <c r="C37" t="s">
        <v>76</v>
      </c>
      <c r="D37" s="8">
        <v>84.9</v>
      </c>
      <c r="E37" s="8">
        <v>88.8</v>
      </c>
      <c r="F37" s="8">
        <f t="shared" si="0"/>
        <v>173.7</v>
      </c>
    </row>
    <row r="38" spans="1:6">
      <c r="A38">
        <v>25</v>
      </c>
      <c r="B38" t="s">
        <v>84</v>
      </c>
      <c r="C38" t="s">
        <v>85</v>
      </c>
      <c r="D38" s="8">
        <v>86.8</v>
      </c>
      <c r="E38" s="8">
        <v>83.7</v>
      </c>
      <c r="F38" s="8">
        <f t="shared" si="0"/>
        <v>170.5</v>
      </c>
    </row>
    <row r="39" spans="1:6">
      <c r="A39">
        <v>26</v>
      </c>
      <c r="B39" t="s">
        <v>86</v>
      </c>
      <c r="C39" t="s">
        <v>87</v>
      </c>
      <c r="D39" s="8">
        <v>76.3</v>
      </c>
      <c r="E39" s="8">
        <v>83.8</v>
      </c>
      <c r="F39" s="8">
        <f t="shared" si="0"/>
        <v>160.1</v>
      </c>
    </row>
    <row r="40" spans="1:6">
      <c r="A40">
        <v>27</v>
      </c>
      <c r="B40" t="s">
        <v>48</v>
      </c>
      <c r="C40" t="s">
        <v>56</v>
      </c>
      <c r="D40" s="8">
        <v>76.900000000000006</v>
      </c>
      <c r="E40" s="8">
        <v>80.7</v>
      </c>
      <c r="F40" s="8">
        <f t="shared" si="0"/>
        <v>157.60000000000002</v>
      </c>
    </row>
    <row r="41" spans="1:6">
      <c r="A41">
        <v>28</v>
      </c>
      <c r="B41" t="s">
        <v>88</v>
      </c>
      <c r="C41" t="s">
        <v>89</v>
      </c>
      <c r="D41" s="8">
        <v>71.900000000000006</v>
      </c>
      <c r="E41" s="8">
        <v>74.7</v>
      </c>
      <c r="F41" s="8">
        <f t="shared" si="0"/>
        <v>146.60000000000002</v>
      </c>
    </row>
    <row r="42" spans="1:6">
      <c r="A42">
        <v>29</v>
      </c>
      <c r="B42" t="s">
        <v>90</v>
      </c>
      <c r="C42" t="s">
        <v>83</v>
      </c>
      <c r="D42" s="8">
        <v>64.5</v>
      </c>
      <c r="E42" s="8">
        <v>70.900000000000006</v>
      </c>
      <c r="F42" s="8">
        <f t="shared" si="0"/>
        <v>135.4</v>
      </c>
    </row>
    <row r="43" spans="1:6">
      <c r="A43">
        <v>30</v>
      </c>
      <c r="B43" t="s">
        <v>61</v>
      </c>
      <c r="C43" t="s">
        <v>60</v>
      </c>
      <c r="D43" s="8">
        <v>58.6</v>
      </c>
      <c r="E43" s="8">
        <v>55.9</v>
      </c>
      <c r="F43" s="8">
        <f t="shared" si="0"/>
        <v>114.5</v>
      </c>
    </row>
    <row r="45" spans="1:6">
      <c r="A45" t="s">
        <v>103</v>
      </c>
    </row>
    <row r="46" spans="1:6">
      <c r="A46">
        <v>1</v>
      </c>
      <c r="B46" t="s">
        <v>92</v>
      </c>
      <c r="C46" t="s">
        <v>93</v>
      </c>
      <c r="D46" s="8">
        <v>97.7</v>
      </c>
      <c r="E46" s="8">
        <v>99.3</v>
      </c>
      <c r="F46" s="8">
        <v>197</v>
      </c>
    </row>
    <row r="47" spans="1:6">
      <c r="A47">
        <v>2</v>
      </c>
      <c r="B47" t="s">
        <v>68</v>
      </c>
      <c r="C47" t="s">
        <v>69</v>
      </c>
      <c r="D47" s="8">
        <v>94.4</v>
      </c>
      <c r="E47" s="8">
        <v>96.4</v>
      </c>
      <c r="F47" s="8">
        <v>190.8</v>
      </c>
    </row>
    <row r="48" spans="1:6">
      <c r="A48">
        <v>3</v>
      </c>
      <c r="B48" t="s">
        <v>59</v>
      </c>
      <c r="C48" t="s">
        <v>63</v>
      </c>
      <c r="D48" s="8">
        <v>88.9</v>
      </c>
      <c r="E48" s="8">
        <v>92.8</v>
      </c>
      <c r="F48" s="8">
        <v>181.7</v>
      </c>
    </row>
    <row r="49" spans="1:6">
      <c r="A49">
        <v>4</v>
      </c>
      <c r="B49" t="s">
        <v>62</v>
      </c>
      <c r="C49" t="s">
        <v>64</v>
      </c>
      <c r="D49" s="8">
        <v>87.7</v>
      </c>
      <c r="E49" s="8">
        <v>93.3</v>
      </c>
      <c r="F49" s="8">
        <v>181</v>
      </c>
    </row>
    <row r="50" spans="1:6">
      <c r="A50">
        <v>5</v>
      </c>
      <c r="B50" t="s">
        <v>44</v>
      </c>
      <c r="C50" t="s">
        <v>53</v>
      </c>
      <c r="D50" s="8">
        <v>88.1</v>
      </c>
      <c r="E50" s="8">
        <v>91.9</v>
      </c>
      <c r="F50" s="8">
        <v>180</v>
      </c>
    </row>
    <row r="51" spans="1:6">
      <c r="A51">
        <v>6</v>
      </c>
      <c r="B51" t="s">
        <v>47</v>
      </c>
      <c r="C51" t="s">
        <v>54</v>
      </c>
      <c r="D51" s="8">
        <v>82.3</v>
      </c>
      <c r="E51" s="8">
        <v>85</v>
      </c>
      <c r="F51" s="8">
        <v>167.3</v>
      </c>
    </row>
    <row r="52" spans="1:6">
      <c r="A52">
        <v>7</v>
      </c>
      <c r="B52" t="s">
        <v>44</v>
      </c>
      <c r="C52" t="s">
        <v>55</v>
      </c>
      <c r="D52" s="8">
        <v>79.8</v>
      </c>
      <c r="E52" s="8">
        <v>83.7</v>
      </c>
      <c r="F52" s="8">
        <v>163.5</v>
      </c>
    </row>
  </sheetData>
  <mergeCells count="1">
    <mergeCell ref="A3:J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Vorlage</vt:lpstr>
      <vt:lpstr>Fanclub</vt:lpstr>
      <vt:lpstr>Feuerwehr</vt:lpstr>
      <vt:lpstr>Kilian</vt:lpstr>
      <vt:lpstr>Rüster</vt:lpstr>
      <vt:lpstr>Schützengilde</vt:lpstr>
      <vt:lpstr>Üfter</vt:lpstr>
      <vt:lpstr>Wertung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Scatt 2</dc:creator>
  <cp:lastModifiedBy>Scatt 2</cp:lastModifiedBy>
  <dcterms:created xsi:type="dcterms:W3CDTF">2017-03-13T20:11:43Z</dcterms:created>
  <dcterms:modified xsi:type="dcterms:W3CDTF">2017-03-14T16:10:51Z</dcterms:modified>
</cp:coreProperties>
</file>